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boraage-my.sharepoint.com/personal/miguelsalvador_arroyo_chtajo_es/Documents/Escritorio/"/>
    </mc:Choice>
  </mc:AlternateContent>
  <xr:revisionPtr revIDLastSave="18" documentId="13_ncr:1_{8A433C6E-DBA5-4D1A-A140-58AC36D016FD}" xr6:coauthVersionLast="47" xr6:coauthVersionMax="47" xr10:uidLastSave="{D022E9D6-2BBC-4F48-84A9-8DBAEFAC9D05}"/>
  <bookViews>
    <workbookView xWindow="0" yWindow="1635" windowWidth="8438" windowHeight="5220" xr2:uid="{7C99A738-ED35-41AC-8A44-4A5F21EA0E66}"/>
  </bookViews>
  <sheets>
    <sheet name="2024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F14" i="3"/>
  <c r="B14" i="3"/>
  <c r="H13" i="3"/>
  <c r="H12" i="3"/>
  <c r="H11" i="3"/>
  <c r="H10" i="3"/>
  <c r="H9" i="3"/>
  <c r="H8" i="3"/>
  <c r="H7" i="3"/>
  <c r="H6" i="3"/>
  <c r="H14" i="3" l="1"/>
</calcChain>
</file>

<file path=xl/sharedStrings.xml><?xml version="1.0" encoding="utf-8"?>
<sst xmlns="http://schemas.openxmlformats.org/spreadsheetml/2006/main" count="23" uniqueCount="22">
  <si>
    <t>TOTAL CONTRATOS</t>
  </si>
  <si>
    <t>EN PYMES</t>
  </si>
  <si>
    <t>TIPO DE PROCEDIMIENTO</t>
  </si>
  <si>
    <t>Nº</t>
  </si>
  <si>
    <t>Importe total adjudicado</t>
  </si>
  <si>
    <t>Importe adjudicado</t>
  </si>
  <si>
    <t>ABIERTO</t>
  </si>
  <si>
    <t>ABIERTO SIMPLIFICADO</t>
  </si>
  <si>
    <t>ABIERTO SIMPLIFICADO ABREVIADO</t>
  </si>
  <si>
    <t>CENTRALIZADO</t>
  </si>
  <si>
    <t>CONTRATO MENOR</t>
  </si>
  <si>
    <t>CONVENIO</t>
  </si>
  <si>
    <t>NEGOCIADO SIN PUBLICIDAD</t>
  </si>
  <si>
    <t>PRÓRROGA</t>
  </si>
  <si>
    <r>
      <t xml:space="preserve">%  PYMES </t>
    </r>
    <r>
      <rPr>
        <b/>
        <sz val="11"/>
        <color theme="1"/>
        <rFont val="Calibri"/>
        <family val="2"/>
      </rPr>
      <t>sobre importe total del procedimiento</t>
    </r>
  </si>
  <si>
    <r>
      <t xml:space="preserve">% por procedimento </t>
    </r>
    <r>
      <rPr>
        <b/>
        <sz val="11"/>
        <color theme="1"/>
        <rFont val="Calibri"/>
        <family val="2"/>
      </rPr>
      <t>sobre el importe  total adjudicado</t>
    </r>
  </si>
  <si>
    <r>
      <t xml:space="preserve">%  PYMES </t>
    </r>
    <r>
      <rPr>
        <b/>
        <sz val="11"/>
        <color theme="1"/>
        <rFont val="Calibri"/>
        <family val="2"/>
      </rPr>
      <t>sobre total de contratos por procedimiento</t>
    </r>
  </si>
  <si>
    <t xml:space="preserve">Sobre el total adjudicado </t>
  </si>
  <si>
    <r>
      <t xml:space="preserve">%  NO PYMES </t>
    </r>
    <r>
      <rPr>
        <b/>
        <sz val="11"/>
        <color theme="1"/>
        <rFont val="Calibri"/>
        <family val="2"/>
      </rPr>
      <t>sobre importe total del procedimiento</t>
    </r>
  </si>
  <si>
    <t>Información estadística sobre el porcentaje de participación en contratos adjudicados en relación con su importe, especificando tanto el número de contratos como el importe adjudicado (con IVA) en cada caso y , de forma concreta, el volumen adjudicado para las pequeñas y medianas empresas (PYMES). Se proporcionan los datos por tipo de procedimiento de licitación (abierto, negociado...) tanto para el total de contratos (celdas naranjas) como para el relativo a PYMES ((celdas verdes) El porcentaje (en volumen adjudicado) de contratos a PYMEs sobre el volumen total es de un 15% (celda rosa) y sobre el número total de contratos de un 48% (celda rosa)</t>
  </si>
  <si>
    <t>%  NO PYMES</t>
  </si>
  <si>
    <t>2024 DATOS ESTADÍSTICOS GLOBALES RELATIVOS A CONTRATOS DE LA 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</si>
</sst>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\ _€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2" fillId="3" borderId="4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4" fontId="2" fillId="0" borderId="5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9" fontId="2" fillId="4" borderId="7" xfId="1" applyFont="1" applyFill="1" applyBorder="1" applyAlignment="1">
      <alignment horizontal="center" vertical="center"/>
    </xf>
    <xf numFmtId="9" fontId="2" fillId="4" borderId="8" xfId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9" fontId="6" fillId="0" borderId="8" xfId="1" applyFont="1" applyBorder="1" applyAlignment="1">
      <alignment horizontal="center" vertical="center"/>
    </xf>
    <xf numFmtId="9" fontId="2" fillId="5" borderId="8" xfId="1" applyFont="1" applyFill="1" applyBorder="1" applyAlignment="1">
      <alignment horizontal="center" vertical="center"/>
    </xf>
    <xf numFmtId="9" fontId="5" fillId="0" borderId="0" xfId="0" applyNumberFormat="1" applyFont="1" applyAlignment="1">
      <alignment vertical="center"/>
    </xf>
    <xf numFmtId="164" fontId="2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vertical="center"/>
    </xf>
    <xf numFmtId="9" fontId="2" fillId="4" borderId="11" xfId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vertical="center"/>
    </xf>
    <xf numFmtId="164" fontId="2" fillId="6" borderId="12" xfId="0" applyNumberFormat="1" applyFont="1" applyFill="1" applyBorder="1" applyAlignment="1">
      <alignment horizontal="left" vertical="center"/>
    </xf>
    <xf numFmtId="165" fontId="2" fillId="6" borderId="4" xfId="0" applyNumberFormat="1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vertical="center"/>
    </xf>
    <xf numFmtId="9" fontId="6" fillId="2" borderId="4" xfId="1" applyFont="1" applyFill="1" applyBorder="1" applyAlignment="1">
      <alignment horizontal="center" vertical="center"/>
    </xf>
    <xf numFmtId="9" fontId="2" fillId="2" borderId="4" xfId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 POR TIPO DE PROCEDIMIENTO SOBRE</a:t>
            </a:r>
            <a:r>
              <a:rPr lang="es-ES" baseline="0"/>
              <a:t> </a:t>
            </a:r>
            <a:r>
              <a:rPr lang="es-ES"/>
              <a:t>EL PRESUPUESTO CONTRATADO </a:t>
            </a:r>
            <a:r>
              <a:rPr lang="es-ES" baseline="0"/>
              <a:t>TOTAL EN 2024</a:t>
            </a:r>
            <a:endParaRPr lang="es-ES"/>
          </a:p>
        </c:rich>
      </c:tx>
      <c:layout>
        <c:manualLayout>
          <c:xMode val="edge"/>
          <c:yMode val="edge"/>
          <c:x val="0.11133763984273894"/>
          <c:y val="2.901109028482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'[1]TOTAL CONTRATOS, PYMES. GRAFICO'!$B$4</c:f>
              <c:strCache>
                <c:ptCount val="1"/>
                <c:pt idx="0">
                  <c:v>EUROS (€)</c:v>
                </c:pt>
              </c:strCache>
            </c:strRef>
          </c:tx>
          <c:explosion val="17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DC-4E85-BF81-989A301FDE72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DC-4E85-BF81-989A301FDE72}"/>
              </c:ext>
            </c:extLst>
          </c:dPt>
          <c:dPt>
            <c:idx val="2"/>
            <c:bubble3D val="0"/>
            <c:explosion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5DC-4E85-BF81-989A301FDE72}"/>
              </c:ext>
            </c:extLst>
          </c:dPt>
          <c:dPt>
            <c:idx val="3"/>
            <c:bubble3D val="0"/>
            <c:explosion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5DC-4E85-BF81-989A301FDE72}"/>
              </c:ext>
            </c:extLst>
          </c:dPt>
          <c:dPt>
            <c:idx val="4"/>
            <c:bubble3D val="0"/>
            <c:explosion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5DC-4E85-BF81-989A301FDE72}"/>
              </c:ext>
            </c:extLst>
          </c:dPt>
          <c:dPt>
            <c:idx val="5"/>
            <c:bubble3D val="0"/>
            <c:explosion val="0"/>
            <c:spPr>
              <a:solidFill>
                <a:srgbClr val="FF66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5DC-4E85-BF81-989A301FDE72}"/>
              </c:ext>
            </c:extLst>
          </c:dPt>
          <c:dPt>
            <c:idx val="6"/>
            <c:bubble3D val="0"/>
            <c:explosion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65DC-4E85-BF81-989A301FDE72}"/>
              </c:ext>
            </c:extLst>
          </c:dPt>
          <c:dPt>
            <c:idx val="7"/>
            <c:bubble3D val="0"/>
            <c:explosion val="4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65DC-4E85-BF81-989A301FDE72}"/>
              </c:ext>
            </c:extLst>
          </c:dPt>
          <c:dLbls>
            <c:delete val="1"/>
          </c:dLbls>
          <c:cat>
            <c:strRef>
              <c:f>'[1]TOTAL CONTRATOS, PYMES. GRAFICO'!$A$5:$A$12</c:f>
              <c:strCache>
                <c:ptCount val="8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CENTRALIZADO</c:v>
                </c:pt>
                <c:pt idx="4">
                  <c:v>CONTRATO MENOR</c:v>
                </c:pt>
                <c:pt idx="5">
                  <c:v>CONVENIO</c:v>
                </c:pt>
                <c:pt idx="6">
                  <c:v>NEGOCIADO SIN PUBLICIDAD</c:v>
                </c:pt>
                <c:pt idx="7">
                  <c:v>PRORROGA</c:v>
                </c:pt>
              </c:strCache>
            </c:strRef>
          </c:cat>
          <c:val>
            <c:numRef>
              <c:f>'[1]TOTAL CONTRATOS, PYMES. GRAFICO'!$B$5:$B$12</c:f>
              <c:numCache>
                <c:formatCode>General</c:formatCode>
                <c:ptCount val="8"/>
                <c:pt idx="0">
                  <c:v>17107194.870000001</c:v>
                </c:pt>
                <c:pt idx="1">
                  <c:v>176192.1</c:v>
                </c:pt>
                <c:pt idx="2">
                  <c:v>431797.12</c:v>
                </c:pt>
                <c:pt idx="3">
                  <c:v>1497145.47</c:v>
                </c:pt>
                <c:pt idx="4">
                  <c:v>271023.93</c:v>
                </c:pt>
                <c:pt idx="5">
                  <c:v>597001</c:v>
                </c:pt>
                <c:pt idx="6">
                  <c:v>106751.21</c:v>
                </c:pt>
                <c:pt idx="7">
                  <c:v>15809847.17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5DC-4E85-BF81-989A301FDE7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083501194165092"/>
          <c:y val="0.29160976564901314"/>
          <c:w val="0.34916211704800282"/>
          <c:h val="0.5351583400309188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50719</xdr:colOff>
      <xdr:row>16</xdr:row>
      <xdr:rowOff>24007</xdr:rowOff>
    </xdr:from>
    <xdr:to>
      <xdr:col>2</xdr:col>
      <xdr:colOff>2026227</xdr:colOff>
      <xdr:row>39</xdr:row>
      <xdr:rowOff>34637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5853AA-8C8F-41D8-8966-7014B8B35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155862</xdr:colOff>
      <xdr:row>15</xdr:row>
      <xdr:rowOff>188241</xdr:rowOff>
    </xdr:from>
    <xdr:to>
      <xdr:col>8</xdr:col>
      <xdr:colOff>1506680</xdr:colOff>
      <xdr:row>39</xdr:row>
      <xdr:rowOff>65373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1F1937-6E6F-F485-B04E-AD813A2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6771" y="4344605"/>
          <a:ext cx="6736773" cy="44443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03-%20P&#193;GINA%20WEB\1.%20Qui&#233;nes%20somos\1.4.%20Portal%20de%20transparencia\1.4.3.%20Informaci&#243;n%20econ&#243;mica,%20presupuestaria%20y%20estad&#237;stica\1-Informaci&#243;n%20econ&#243;mica\TRANSPARENCIA_CONTRATACI&#211;N_29%20ABRIL%202025_GR&#193;FICOS_OK_CTBG%20porc.xlsx" TargetMode="External"/><Relationship Id="rId1" Type="http://schemas.openxmlformats.org/officeDocument/2006/relationships/externalLinkPath" Target="TRANSPARENCIA_CONTRATACI&#211;N_29%20ABRIL%202025_GR&#193;FICOS_OK_CTBG%20po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CONTRATOS. DETALLE"/>
      <sheetName val="TOTAL POR TIPO DE CONTRATO"/>
      <sheetName val="TOTAL CONTRATOS, PYMES. GRAFICO"/>
      <sheetName val="SERVICIOS"/>
      <sheetName val="SUMINISTROS"/>
      <sheetName val="OBRAS"/>
      <sheetName val="TOTAL POR TIPO DE CONTRATO (2)"/>
      <sheetName val=" POR TIPO DE PROCEDIMIENTO WEB"/>
      <sheetName val="TOTAL POR TIPO DE CONTRATO WEB"/>
    </sheetNames>
    <sheetDataSet>
      <sheetData sheetId="0"/>
      <sheetData sheetId="1"/>
      <sheetData sheetId="2">
        <row r="4">
          <cell r="B4" t="str">
            <v>EUROS (€)</v>
          </cell>
        </row>
        <row r="5">
          <cell r="A5" t="str">
            <v>ABIERTO</v>
          </cell>
          <cell r="B5">
            <v>17107194.870000001</v>
          </cell>
        </row>
        <row r="6">
          <cell r="A6" t="str">
            <v>ABIERTO SIMPLIFICADO</v>
          </cell>
          <cell r="B6">
            <v>176192.1</v>
          </cell>
        </row>
        <row r="7">
          <cell r="A7" t="str">
            <v>ABIERTO SIMPLIFICADO ABREVIADO</v>
          </cell>
          <cell r="B7">
            <v>431797.12</v>
          </cell>
        </row>
        <row r="8">
          <cell r="A8" t="str">
            <v>CENTRALIZADO</v>
          </cell>
          <cell r="B8">
            <v>1497145.47</v>
          </cell>
        </row>
        <row r="9">
          <cell r="A9" t="str">
            <v>CONTRATO MENOR</v>
          </cell>
          <cell r="B9">
            <v>271023.93</v>
          </cell>
        </row>
        <row r="10">
          <cell r="A10" t="str">
            <v>CONVENIO</v>
          </cell>
          <cell r="B10">
            <v>597001</v>
          </cell>
        </row>
        <row r="11">
          <cell r="A11" t="str">
            <v>NEGOCIADO SIN PUBLICIDAD</v>
          </cell>
          <cell r="B11">
            <v>106751.21</v>
          </cell>
        </row>
        <row r="12">
          <cell r="A12" t="str">
            <v>PRORROGA</v>
          </cell>
          <cell r="B12">
            <v>15809847.17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48FB-951D-4B62-884B-04F005B21056}">
  <sheetPr>
    <pageSetUpPr fitToPage="1"/>
  </sheetPr>
  <dimension ref="A1:Q41"/>
  <sheetViews>
    <sheetView tabSelected="1" zoomScale="55" zoomScaleNormal="55" workbookViewId="0">
      <selection activeCell="C7" sqref="C7"/>
    </sheetView>
  </sheetViews>
  <sheetFormatPr baseColWidth="10" defaultColWidth="11.3984375" defaultRowHeight="14.25" x14ac:dyDescent="0.45"/>
  <cols>
    <col min="1" max="1" width="56.265625" style="8" customWidth="1"/>
    <col min="2" max="2" width="11.73046875" style="8" customWidth="1"/>
    <col min="3" max="3" width="30.73046875" style="8" customWidth="1"/>
    <col min="4" max="4" width="22.59765625" style="8" customWidth="1"/>
    <col min="5" max="5" width="22.59765625" style="8" hidden="1" customWidth="1"/>
    <col min="6" max="6" width="10.59765625" style="8" customWidth="1"/>
    <col min="7" max="7" width="28" style="8" customWidth="1"/>
    <col min="8" max="8" width="19.3984375" style="8" customWidth="1"/>
    <col min="9" max="9" width="23.1328125" style="8" customWidth="1"/>
    <col min="10" max="10" width="8.86328125" style="8" customWidth="1"/>
    <col min="11" max="11" width="20" style="8" customWidth="1"/>
    <col min="12" max="12" width="5.86328125" style="8" bestFit="1" customWidth="1"/>
    <col min="13" max="13" width="8.86328125" style="8" bestFit="1" customWidth="1"/>
    <col min="14" max="18" width="9.86328125" style="8" bestFit="1" customWidth="1"/>
    <col min="19" max="19" width="6.86328125" style="8" bestFit="1" customWidth="1"/>
    <col min="20" max="22" width="9.86328125" style="8" bestFit="1" customWidth="1"/>
    <col min="23" max="23" width="8.86328125" style="8" bestFit="1" customWidth="1"/>
    <col min="24" max="25" width="9.86328125" style="8" bestFit="1" customWidth="1"/>
    <col min="26" max="26" width="10.86328125" style="8" bestFit="1" customWidth="1"/>
    <col min="27" max="27" width="9.86328125" style="8" bestFit="1" customWidth="1"/>
    <col min="28" max="29" width="10.86328125" style="8" bestFit="1" customWidth="1"/>
    <col min="30" max="30" width="7.86328125" style="8" bestFit="1" customWidth="1"/>
    <col min="31" max="34" width="10.86328125" style="8" bestFit="1" customWidth="1"/>
    <col min="35" max="35" width="11.59765625" style="8" bestFit="1" customWidth="1"/>
    <col min="36" max="36" width="7.86328125" style="8" bestFit="1" customWidth="1"/>
    <col min="37" max="37" width="8.86328125" style="8" bestFit="1" customWidth="1"/>
    <col min="38" max="40" width="5.86328125" style="8" bestFit="1" customWidth="1"/>
    <col min="41" max="44" width="8.86328125" style="8" bestFit="1" customWidth="1"/>
    <col min="45" max="45" width="5.86328125" style="8" bestFit="1" customWidth="1"/>
    <col min="46" max="46" width="7.86328125" style="8" bestFit="1" customWidth="1"/>
    <col min="47" max="47" width="5.86328125" style="8" bestFit="1" customWidth="1"/>
    <col min="48" max="49" width="6.86328125" style="8" bestFit="1" customWidth="1"/>
    <col min="50" max="50" width="8.86328125" style="8" bestFit="1" customWidth="1"/>
    <col min="51" max="51" width="9.86328125" style="8" bestFit="1" customWidth="1"/>
    <col min="52" max="52" width="8.86328125" style="8" bestFit="1" customWidth="1"/>
    <col min="53" max="56" width="9.86328125" style="8" bestFit="1" customWidth="1"/>
    <col min="57" max="57" width="6.86328125" style="8" bestFit="1" customWidth="1"/>
    <col min="58" max="58" width="9.86328125" style="8" bestFit="1" customWidth="1"/>
    <col min="59" max="59" width="10.86328125" style="8" bestFit="1" customWidth="1"/>
    <col min="60" max="60" width="11.86328125" style="8" bestFit="1" customWidth="1"/>
    <col min="61" max="61" width="10.3984375" style="8" bestFit="1" customWidth="1"/>
    <col min="62" max="62" width="15" style="8" bestFit="1" customWidth="1"/>
    <col min="63" max="63" width="13.3984375" style="8" bestFit="1" customWidth="1"/>
    <col min="64" max="65" width="8.86328125" style="8" bestFit="1" customWidth="1"/>
    <col min="66" max="66" width="10.86328125" style="8" bestFit="1" customWidth="1"/>
    <col min="67" max="67" width="11.59765625" style="8" bestFit="1" customWidth="1"/>
    <col min="68" max="72" width="7.86328125" style="8" bestFit="1" customWidth="1"/>
    <col min="73" max="73" width="5.86328125" style="8" bestFit="1" customWidth="1"/>
    <col min="74" max="79" width="8.86328125" style="8" bestFit="1" customWidth="1"/>
    <col min="80" max="80" width="9.86328125" style="8" bestFit="1" customWidth="1"/>
    <col min="81" max="81" width="10.3984375" style="8" bestFit="1" customWidth="1"/>
    <col min="82" max="82" width="16.59765625" style="8" bestFit="1" customWidth="1"/>
    <col min="83" max="83" width="12" style="8" bestFit="1" customWidth="1"/>
    <col min="84" max="84" width="11.59765625" style="8" bestFit="1" customWidth="1"/>
    <col min="85" max="85" width="13.86328125" style="8" bestFit="1" customWidth="1"/>
    <col min="86" max="86" width="11.59765625" style="8" bestFit="1" customWidth="1"/>
    <col min="87" max="87" width="13.86328125" style="8" bestFit="1" customWidth="1"/>
    <col min="88" max="88" width="10.59765625" style="8" bestFit="1" customWidth="1"/>
    <col min="89" max="89" width="12.86328125" style="8" bestFit="1" customWidth="1"/>
    <col min="90" max="90" width="11.59765625" style="8" bestFit="1" customWidth="1"/>
    <col min="91" max="91" width="13.86328125" style="8" bestFit="1" customWidth="1"/>
    <col min="92" max="92" width="11.59765625" style="8" bestFit="1" customWidth="1"/>
    <col min="93" max="93" width="13.86328125" style="8" bestFit="1" customWidth="1"/>
    <col min="94" max="94" width="12.59765625" style="8" bestFit="1" customWidth="1"/>
    <col min="95" max="95" width="14.86328125" style="8" bestFit="1" customWidth="1"/>
    <col min="96" max="96" width="12.59765625" style="8" bestFit="1" customWidth="1"/>
    <col min="97" max="97" width="14.86328125" style="8" bestFit="1" customWidth="1"/>
    <col min="98" max="98" width="11.59765625" style="8" bestFit="1" customWidth="1"/>
    <col min="99" max="99" width="13.86328125" style="8" bestFit="1" customWidth="1"/>
    <col min="100" max="100" width="12.59765625" style="8" bestFit="1" customWidth="1"/>
    <col min="101" max="101" width="14.86328125" style="8" bestFit="1" customWidth="1"/>
    <col min="102" max="102" width="12.59765625" style="8" bestFit="1" customWidth="1"/>
    <col min="103" max="103" width="14.86328125" style="8" bestFit="1" customWidth="1"/>
    <col min="104" max="104" width="9.59765625" style="8" bestFit="1" customWidth="1"/>
    <col min="105" max="105" width="12.265625" style="8" bestFit="1" customWidth="1"/>
    <col min="106" max="106" width="12.59765625" style="8" bestFit="1" customWidth="1"/>
    <col min="107" max="107" width="14.86328125" style="8" bestFit="1" customWidth="1"/>
    <col min="108" max="108" width="12.59765625" style="8" bestFit="1" customWidth="1"/>
    <col min="109" max="109" width="14.86328125" style="8" bestFit="1" customWidth="1"/>
    <col min="110" max="110" width="12.59765625" style="8" bestFit="1" customWidth="1"/>
    <col min="111" max="111" width="14.86328125" style="8" bestFit="1" customWidth="1"/>
    <col min="112" max="112" width="12.59765625" style="8" bestFit="1" customWidth="1"/>
    <col min="113" max="113" width="14.86328125" style="8" bestFit="1" customWidth="1"/>
    <col min="114" max="114" width="13.59765625" style="8" bestFit="1" customWidth="1"/>
    <col min="115" max="115" width="16.3984375" style="8" bestFit="1" customWidth="1"/>
    <col min="116" max="116" width="15" style="8" bestFit="1" customWidth="1"/>
    <col min="117" max="117" width="13.3984375" style="8" bestFit="1" customWidth="1"/>
    <col min="118" max="118" width="11.86328125" style="8" bestFit="1" customWidth="1"/>
    <col min="119" max="119" width="9.59765625" style="8" bestFit="1" customWidth="1"/>
    <col min="120" max="120" width="11.86328125" style="8" bestFit="1" customWidth="1"/>
    <col min="121" max="121" width="9.59765625" style="8" bestFit="1" customWidth="1"/>
    <col min="122" max="122" width="11.86328125" style="8" bestFit="1" customWidth="1"/>
    <col min="123" max="123" width="9.59765625" style="8" bestFit="1" customWidth="1"/>
    <col min="124" max="124" width="11.86328125" style="8" bestFit="1" customWidth="1"/>
    <col min="125" max="125" width="9.59765625" style="8" bestFit="1" customWidth="1"/>
    <col min="126" max="126" width="11.86328125" style="8" bestFit="1" customWidth="1"/>
    <col min="127" max="127" width="7.59765625" style="8" bestFit="1" customWidth="1"/>
    <col min="128" max="128" width="10.3984375" style="8" bestFit="1" customWidth="1"/>
    <col min="129" max="129" width="10.59765625" style="8" bestFit="1" customWidth="1"/>
    <col min="130" max="130" width="12.86328125" style="8" bestFit="1" customWidth="1"/>
    <col min="131" max="131" width="10.59765625" style="8" bestFit="1" customWidth="1"/>
    <col min="132" max="132" width="12.86328125" style="8" bestFit="1" customWidth="1"/>
    <col min="133" max="133" width="10.59765625" style="8" bestFit="1" customWidth="1"/>
    <col min="134" max="134" width="12.86328125" style="8" bestFit="1" customWidth="1"/>
    <col min="135" max="135" width="10.59765625" style="8" bestFit="1" customWidth="1"/>
    <col min="136" max="136" width="12.86328125" style="8" bestFit="1" customWidth="1"/>
    <col min="137" max="137" width="10.59765625" style="8" bestFit="1" customWidth="1"/>
    <col min="138" max="138" width="12.86328125" style="8" bestFit="1" customWidth="1"/>
    <col min="139" max="139" width="10.59765625" style="8" bestFit="1" customWidth="1"/>
    <col min="140" max="140" width="12.86328125" style="8" bestFit="1" customWidth="1"/>
    <col min="141" max="141" width="9.59765625" style="8" bestFit="1" customWidth="1"/>
    <col min="142" max="142" width="11.86328125" style="8" bestFit="1" customWidth="1"/>
    <col min="143" max="143" width="10.59765625" style="8" bestFit="1" customWidth="1"/>
    <col min="144" max="144" width="12.86328125" style="8" bestFit="1" customWidth="1"/>
    <col min="145" max="145" width="10.59765625" style="8" bestFit="1" customWidth="1"/>
    <col min="146" max="146" width="12.86328125" style="8" bestFit="1" customWidth="1"/>
    <col min="147" max="147" width="11.59765625" style="8" bestFit="1" customWidth="1"/>
    <col min="148" max="148" width="13.86328125" style="8" bestFit="1" customWidth="1"/>
    <col min="149" max="149" width="12.59765625" style="8" bestFit="1" customWidth="1"/>
    <col min="150" max="150" width="14.86328125" style="8" bestFit="1" customWidth="1"/>
    <col min="151" max="151" width="16.59765625" style="8" bestFit="1" customWidth="1"/>
    <col min="152" max="152" width="12" style="8" bestFit="1" customWidth="1"/>
    <col min="153" max="16384" width="11.3984375" style="8"/>
  </cols>
  <sheetData>
    <row r="1" spans="1:10" ht="21.4" thickBot="1" x14ac:dyDescent="0.5">
      <c r="A1" s="41" t="s">
        <v>21</v>
      </c>
      <c r="B1" s="42"/>
      <c r="C1" s="42"/>
      <c r="D1" s="42"/>
      <c r="E1" s="42"/>
      <c r="F1" s="42"/>
      <c r="G1" s="42"/>
      <c r="H1" s="42"/>
      <c r="I1" s="43"/>
    </row>
    <row r="2" spans="1:10" x14ac:dyDescent="0.45">
      <c r="A2" s="33"/>
      <c r="B2" s="33"/>
      <c r="C2" s="33"/>
      <c r="D2" s="33"/>
      <c r="E2" s="33"/>
      <c r="F2" s="33"/>
      <c r="G2" s="33"/>
      <c r="H2" s="33"/>
      <c r="I2" s="33"/>
    </row>
    <row r="3" spans="1:10" ht="14.65" thickBot="1" x14ac:dyDescent="0.5"/>
    <row r="4" spans="1:10" ht="21.4" thickBot="1" x14ac:dyDescent="0.5">
      <c r="A4" s="9"/>
      <c r="B4" s="34" t="s">
        <v>0</v>
      </c>
      <c r="C4" s="35"/>
      <c r="D4" s="36"/>
      <c r="E4" s="6" t="s">
        <v>20</v>
      </c>
      <c r="F4" s="37" t="s">
        <v>1</v>
      </c>
      <c r="G4" s="38"/>
      <c r="H4" s="38"/>
      <c r="I4" s="39"/>
    </row>
    <row r="5" spans="1:10" s="10" customFormat="1" ht="70.900000000000006" thickBot="1" x14ac:dyDescent="0.5">
      <c r="A5" s="1" t="s">
        <v>2</v>
      </c>
      <c r="B5" s="2" t="s">
        <v>3</v>
      </c>
      <c r="C5" s="3" t="s">
        <v>4</v>
      </c>
      <c r="D5" s="4" t="s">
        <v>15</v>
      </c>
      <c r="E5" s="3" t="s">
        <v>18</v>
      </c>
      <c r="F5" s="5" t="s">
        <v>3</v>
      </c>
      <c r="G5" s="2" t="s">
        <v>5</v>
      </c>
      <c r="H5" s="3" t="s">
        <v>16</v>
      </c>
      <c r="I5" s="3" t="s">
        <v>14</v>
      </c>
    </row>
    <row r="6" spans="1:10" s="10" customFormat="1" ht="21" x14ac:dyDescent="0.45">
      <c r="A6" s="11" t="s">
        <v>6</v>
      </c>
      <c r="B6" s="12">
        <v>19</v>
      </c>
      <c r="C6" s="13">
        <v>17107194.869999997</v>
      </c>
      <c r="D6" s="14">
        <v>0.475240083008726</v>
      </c>
      <c r="E6" s="15">
        <v>0.92</v>
      </c>
      <c r="F6" s="7">
        <v>7</v>
      </c>
      <c r="G6" s="16">
        <v>1451948.55</v>
      </c>
      <c r="H6" s="17">
        <f>F6/B6</f>
        <v>0.36842105263157893</v>
      </c>
      <c r="I6" s="18">
        <v>8.4873561155616881E-2</v>
      </c>
      <c r="J6" s="19"/>
    </row>
    <row r="7" spans="1:10" s="10" customFormat="1" ht="21" x14ac:dyDescent="0.45">
      <c r="A7" s="11" t="s">
        <v>7</v>
      </c>
      <c r="B7" s="12">
        <v>2</v>
      </c>
      <c r="C7" s="13">
        <v>176192.1</v>
      </c>
      <c r="D7" s="15">
        <v>4.8946392945064861E-3</v>
      </c>
      <c r="E7" s="15">
        <v>0</v>
      </c>
      <c r="F7" s="7">
        <v>2</v>
      </c>
      <c r="G7" s="16">
        <v>176192.1</v>
      </c>
      <c r="H7" s="17">
        <f t="shared" ref="H7:H14" si="0">F7/B7</f>
        <v>1</v>
      </c>
      <c r="I7" s="18">
        <v>1</v>
      </c>
      <c r="J7" s="19"/>
    </row>
    <row r="8" spans="1:10" s="10" customFormat="1" ht="21" x14ac:dyDescent="0.45">
      <c r="A8" s="11" t="s">
        <v>8</v>
      </c>
      <c r="B8" s="12">
        <v>12</v>
      </c>
      <c r="C8" s="13">
        <v>431797.12</v>
      </c>
      <c r="D8" s="15">
        <v>1.1995379763376066E-2</v>
      </c>
      <c r="E8" s="15">
        <v>0.52</v>
      </c>
      <c r="F8" s="7">
        <v>7</v>
      </c>
      <c r="G8" s="16">
        <v>206700.57</v>
      </c>
      <c r="H8" s="17">
        <f t="shared" si="0"/>
        <v>0.58333333333333337</v>
      </c>
      <c r="I8" s="18">
        <v>0.47869835259670102</v>
      </c>
      <c r="J8" s="19"/>
    </row>
    <row r="9" spans="1:10" s="10" customFormat="1" ht="21" x14ac:dyDescent="0.45">
      <c r="A9" s="11" t="s">
        <v>9</v>
      </c>
      <c r="B9" s="12">
        <v>2</v>
      </c>
      <c r="C9" s="13">
        <v>1497145.4700000002</v>
      </c>
      <c r="D9" s="15">
        <v>4.1590894523956416E-2</v>
      </c>
      <c r="E9" s="15">
        <v>0.8</v>
      </c>
      <c r="F9" s="7">
        <v>1</v>
      </c>
      <c r="G9" s="16">
        <v>298125.34999999998</v>
      </c>
      <c r="H9" s="17">
        <f t="shared" si="0"/>
        <v>0.5</v>
      </c>
      <c r="I9" s="18">
        <v>0.19912918014573422</v>
      </c>
      <c r="J9" s="19"/>
    </row>
    <row r="10" spans="1:10" s="10" customFormat="1" ht="21" x14ac:dyDescent="0.45">
      <c r="A10" s="11" t="s">
        <v>10</v>
      </c>
      <c r="B10" s="12">
        <v>19</v>
      </c>
      <c r="C10" s="13">
        <v>271023.93</v>
      </c>
      <c r="D10" s="15">
        <v>7.5290797801352907E-3</v>
      </c>
      <c r="E10" s="15">
        <v>0.31</v>
      </c>
      <c r="F10" s="7">
        <v>14</v>
      </c>
      <c r="G10" s="16">
        <v>186717.6</v>
      </c>
      <c r="H10" s="17">
        <f t="shared" si="0"/>
        <v>0.73684210526315785</v>
      </c>
      <c r="I10" s="18">
        <v>0.68893399929666732</v>
      </c>
      <c r="J10" s="19"/>
    </row>
    <row r="11" spans="1:10" s="10" customFormat="1" ht="21" x14ac:dyDescent="0.45">
      <c r="A11" s="11" t="s">
        <v>11</v>
      </c>
      <c r="B11" s="12">
        <v>2</v>
      </c>
      <c r="C11" s="13">
        <v>597001</v>
      </c>
      <c r="D11" s="15">
        <v>1.6584764887073066E-2</v>
      </c>
      <c r="E11" s="15">
        <v>1</v>
      </c>
      <c r="F11" s="7"/>
      <c r="G11" s="16"/>
      <c r="H11" s="17">
        <f t="shared" si="0"/>
        <v>0</v>
      </c>
      <c r="I11" s="18"/>
      <c r="J11" s="19"/>
    </row>
    <row r="12" spans="1:10" s="10" customFormat="1" ht="21" x14ac:dyDescent="0.45">
      <c r="A12" s="11" t="s">
        <v>12</v>
      </c>
      <c r="B12" s="12">
        <v>2</v>
      </c>
      <c r="C12" s="13">
        <v>106751.20999999999</v>
      </c>
      <c r="D12" s="15">
        <v>2.9655624015044583E-3</v>
      </c>
      <c r="E12" s="15">
        <v>1</v>
      </c>
      <c r="F12" s="7"/>
      <c r="G12" s="16"/>
      <c r="H12" s="17">
        <f t="shared" si="0"/>
        <v>0</v>
      </c>
      <c r="I12" s="18"/>
      <c r="J12" s="19"/>
    </row>
    <row r="13" spans="1:10" s="10" customFormat="1" ht="21.4" thickBot="1" x14ac:dyDescent="0.5">
      <c r="A13" s="20" t="s">
        <v>13</v>
      </c>
      <c r="B13" s="12">
        <v>19</v>
      </c>
      <c r="C13" s="21">
        <v>15809847.17</v>
      </c>
      <c r="D13" s="22">
        <v>0.4391995963407222</v>
      </c>
      <c r="E13" s="22">
        <v>0.8</v>
      </c>
      <c r="F13" s="23">
        <v>6</v>
      </c>
      <c r="G13" s="24">
        <v>3133976.71</v>
      </c>
      <c r="H13" s="17">
        <f t="shared" si="0"/>
        <v>0.31578947368421051</v>
      </c>
      <c r="I13" s="18">
        <v>0.19822941210632841</v>
      </c>
      <c r="J13" s="19"/>
    </row>
    <row r="14" spans="1:10" ht="21.4" thickBot="1" x14ac:dyDescent="0.5">
      <c r="A14" s="25" t="s">
        <v>17</v>
      </c>
      <c r="B14" s="26">
        <f>SUM(B6:B13)</f>
        <v>77</v>
      </c>
      <c r="C14" s="27">
        <v>35996952.869999997</v>
      </c>
      <c r="D14" s="26"/>
      <c r="E14" s="26"/>
      <c r="F14" s="26">
        <f>SUM(F6:F13)</f>
        <v>37</v>
      </c>
      <c r="G14" s="27">
        <v>5453660.8800000008</v>
      </c>
      <c r="H14" s="28">
        <f t="shared" si="0"/>
        <v>0.48051948051948051</v>
      </c>
      <c r="I14" s="29">
        <f>G14/C14</f>
        <v>0.15150340362684153</v>
      </c>
      <c r="J14" s="19"/>
    </row>
    <row r="15" spans="1:10" x14ac:dyDescent="0.45">
      <c r="I15" s="30"/>
    </row>
    <row r="41" spans="1:17" ht="82.5" customHeight="1" x14ac:dyDescent="0.45">
      <c r="A41" s="40" t="s">
        <v>19</v>
      </c>
      <c r="B41" s="40"/>
      <c r="C41" s="40"/>
      <c r="D41" s="40"/>
      <c r="E41" s="40"/>
      <c r="F41" s="40"/>
      <c r="G41" s="40"/>
      <c r="H41" s="40"/>
      <c r="I41" s="40"/>
      <c r="J41" s="32"/>
      <c r="K41" s="32"/>
      <c r="L41" s="31"/>
      <c r="M41" s="31"/>
      <c r="N41" s="31"/>
      <c r="O41" s="31"/>
      <c r="P41" s="31"/>
      <c r="Q41" s="31"/>
    </row>
  </sheetData>
  <sheetProtection algorithmName="SHA-512" hashValue="oY6YURajfRHm71CSOHm45+swz0snFetgiZEmCR5al1D2J7s4QCGMxmbMXIyM3KLFd8TbiJMHeslhOxBclGOdZw==" saltValue="p78PFK7ULbwUoBuymd2TdA==" spinCount="100000" sheet="1" objects="1" scenarios="1" autoFilter="0"/>
  <mergeCells count="4">
    <mergeCell ref="B4:D4"/>
    <mergeCell ref="F4:I4"/>
    <mergeCell ref="A41:I41"/>
    <mergeCell ref="A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1" fitToWidth="0" orientation="landscape" r:id="rId1"/>
  <headerFooter>
    <oddHeader>&amp;C&amp;F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Carramolino Fitera, Mar</dc:creator>
  <cp:lastModifiedBy>Arroyo Pecharroman, Miguel Salvador</cp:lastModifiedBy>
  <cp:lastPrinted>2025-09-22T11:52:55Z</cp:lastPrinted>
  <dcterms:created xsi:type="dcterms:W3CDTF">2025-09-19T10:09:13Z</dcterms:created>
  <dcterms:modified xsi:type="dcterms:W3CDTF">2025-09-26T07:47:25Z</dcterms:modified>
</cp:coreProperties>
</file>